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13_ncr:1_{ED101454-E883-4D55-8C0E-49FB67B6EE95}" xr6:coauthVersionLast="47" xr6:coauthVersionMax="47" xr10:uidLastSave="{00000000-0000-0000-0000-000000000000}"/>
  <bookViews>
    <workbookView xWindow="-110" yWindow="-110" windowWidth="19420" windowHeight="10300" activeTab="1" xr2:uid="{F6EF39FD-4E20-42EB-88C9-CF49D5192617}"/>
  </bookViews>
  <sheets>
    <sheet name="návrh rozpočtu 2025" sheetId="1" r:id="rId1"/>
    <sheet name="2026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E18" i="2"/>
  <c r="C18" i="2"/>
  <c r="C8" i="2"/>
  <c r="E12" i="2"/>
  <c r="D12" i="2"/>
  <c r="C12" i="2"/>
  <c r="E8" i="2"/>
  <c r="D8" i="2"/>
  <c r="D13" i="2" s="1"/>
  <c r="E13" i="2" l="1"/>
  <c r="C8" i="1"/>
  <c r="C18" i="1"/>
  <c r="C12" i="1" l="1"/>
  <c r="C13" i="1" s="1"/>
</calcChain>
</file>

<file path=xl/sharedStrings.xml><?xml version="1.0" encoding="utf-8"?>
<sst xmlns="http://schemas.openxmlformats.org/spreadsheetml/2006/main" count="70" uniqueCount="36">
  <si>
    <t xml:space="preserve">PŘÍJMY </t>
  </si>
  <si>
    <t>Položka</t>
  </si>
  <si>
    <t>Kč</t>
  </si>
  <si>
    <t xml:space="preserve">DAŇOVÉ </t>
  </si>
  <si>
    <t>1xxx</t>
  </si>
  <si>
    <t xml:space="preserve">NEDAŇOVÉ </t>
  </si>
  <si>
    <t>2xxx</t>
  </si>
  <si>
    <t>KAPITÁLOVÉ</t>
  </si>
  <si>
    <t>3xxx</t>
  </si>
  <si>
    <t>PŘIJATÉ TRANSFERY</t>
  </si>
  <si>
    <t>4xxx</t>
  </si>
  <si>
    <t xml:space="preserve">PŘÍJMY CELKEM  </t>
  </si>
  <si>
    <t>VÝDAJE</t>
  </si>
  <si>
    <t>BĚŽNÉ VÝDAJE</t>
  </si>
  <si>
    <t>5xxx</t>
  </si>
  <si>
    <t>KAPITÁLOVÉ VÝDAJE</t>
  </si>
  <si>
    <t>6xxx</t>
  </si>
  <si>
    <t xml:space="preserve">VÝDAJE CELKEM  </t>
  </si>
  <si>
    <t>FINANCOVÁNÍ</t>
  </si>
  <si>
    <t>Zdroje z minulých let</t>
  </si>
  <si>
    <t>Splátky úvěru</t>
  </si>
  <si>
    <t xml:space="preserve">FINANCOVÁNÍ CELKEM </t>
  </si>
  <si>
    <r>
      <t xml:space="preserve">SALDO ROZPOČTU </t>
    </r>
    <r>
      <rPr>
        <sz val="17"/>
        <color rgb="FF000000"/>
        <rFont val="Calibri"/>
        <family val="2"/>
        <charset val="238"/>
      </rPr>
      <t xml:space="preserve">(PŘÍJMY - VÝDAJE) </t>
    </r>
  </si>
  <si>
    <t>Připomínky k návrhu  rozpočtu mohou občané obce Hřibojedy uplatnit písemně ve lhůtě do 15dnů od data zveřejnění nebo ústně při jeho projednávání na zasedání zastupitelstva</t>
  </si>
  <si>
    <t>Návrh rozpočtu na rok 2025</t>
  </si>
  <si>
    <t>Rozpočet je sestaven jako schodkový, závazným ukazatel je nejvyšší druhové třídění = třídy. Schodek je kryt  půjčkou ze  SFŽP.</t>
  </si>
  <si>
    <t>Dlouh.přijaté půjčené prostředky (SFŽP)</t>
  </si>
  <si>
    <t>Při sestavování návrhu rozpočtu  se vycházelo (mimo jiné) ze Střednědobého výhledu rozpočtu platného ke dni sestavení rozpočtu, a to s přihlédnutím k aktuálnímu vývoji ekonomické situace a k dalším při zpracování výhledu nepředvídaným vlivům. Oproti SVR se rozpočet na straně daňových příjmů liší díky odpadovému hospodářství, vlivu na daň z nemovitých věcí, DPH a v rámci RUD daň z příjmu PO, nedaňové příjmy zvýšením cen vodného, prodejem dřeva.  Ve tř.4 je přijatí dotace MŽP, která se čerpá postupně a v návaznosti na příjem se hradí výdaje dodavateli dle skutečně provedených prací (rozdíl oproti SDV na tř. 5+6), zde se vychází z finančního harmonogramu inv.akce "Rozšíření vodovodní infrastruktury v obci". Zároveň na tuto inv.akci je smluvně podložena půjčka ze SFŽP ( pol. 8123), která kryje vzniklý schodek.</t>
  </si>
  <si>
    <t>Návrh rozpočtu 2026</t>
  </si>
  <si>
    <t>Schválený rozpočet na rok 2025</t>
  </si>
  <si>
    <t>Očekávané plnění k 31.12.2025</t>
  </si>
  <si>
    <t>NEDAŇOVÉ</t>
  </si>
  <si>
    <t>VÝDAJE CELKEM</t>
  </si>
  <si>
    <t>Návrh rozpočtu obce Hřibojedy na rok 2026</t>
  </si>
  <si>
    <t xml:space="preserve">Rozpočet je sestaven jako vyrovnaný, závazným ukazatel je nejvyšší druhové třídění = třídy. </t>
  </si>
  <si>
    <t>Při sestavování návrhu rozpočtu  se vycházelo (mimo jiné) ze Střednědobého výhledu rozpočtu platného ke dni sestavení rozpočtu, a to s přihlédnutím k aktuálnímu vývoji ekonomické situace a k dalším při zpracování výhledu nepředvídaným vlivům. Oproti SVR se rozpočet na straně daňových příjmů se může lišit díky odpadovému hospodářství, vlivu na daň z nemovitých věcí, DPH a v rámci RUD daň z příjmu PO, nedaňové příjmy zvýšením cen vodného, prodejem dřeva.  Ve tř.4 je přijatí dotace MŽP, která se čerpá postupně a v návaznosti na příjem se hradí výdaje dodavateli dle skutečně provedených prací (rozdíl oproti SDV na tř. 5+6), zde se vychází z finančního harmonogramu inv.akce "Rozšíření vodovodní infrastruktury v obci". Zároveň na tuto inv.akci je smluvně podložena půjčka ze SFŽP ( pol. 8123) a dotace z MŽP.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</si>
</sst>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9"/>
      <color rgb="FF000000"/>
      <name val="Calibri"/>
      <family val="2"/>
      <charset val="238"/>
    </font>
    <font>
      <i/>
      <sz val="17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sz val="17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Arial CE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92D050"/>
        <bgColor rgb="FF92D050"/>
      </patternFill>
    </fill>
    <fill>
      <patternFill patternType="solid">
        <fgColor rgb="FFD9E1F2"/>
        <bgColor rgb="FFD9E1F2"/>
      </patternFill>
    </fill>
    <fill>
      <patternFill patternType="solid">
        <fgColor rgb="FFD6DCE4"/>
        <bgColor rgb="FFD6DCE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3" fontId="3" fillId="4" borderId="4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3" fillId="5" borderId="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0" fillId="0" borderId="0" xfId="0" applyNumberFormat="1"/>
    <xf numFmtId="0" fontId="13" fillId="8" borderId="19" xfId="0" applyFont="1" applyFill="1" applyBorder="1" applyAlignment="1">
      <alignment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vertical="center" wrapText="1"/>
    </xf>
    <xf numFmtId="0" fontId="9" fillId="1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6" fillId="11" borderId="22" xfId="0" applyFont="1" applyFill="1" applyBorder="1" applyAlignment="1">
      <alignment vertical="center" wrapText="1"/>
    </xf>
    <xf numFmtId="0" fontId="16" fillId="11" borderId="23" xfId="0" applyFont="1" applyFill="1" applyBorder="1" applyAlignment="1">
      <alignment horizontal="center" vertical="center" wrapText="1"/>
    </xf>
    <xf numFmtId="165" fontId="16" fillId="11" borderId="23" xfId="0" applyNumberFormat="1" applyFont="1" applyFill="1" applyBorder="1" applyAlignment="1">
      <alignment horizontal="right" vertical="center" wrapText="1"/>
    </xf>
    <xf numFmtId="165" fontId="0" fillId="0" borderId="23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/>
    </xf>
    <xf numFmtId="0" fontId="16" fillId="12" borderId="22" xfId="0" applyFont="1" applyFill="1" applyBorder="1" applyAlignment="1">
      <alignment vertical="center" wrapText="1"/>
    </xf>
    <xf numFmtId="0" fontId="16" fillId="12" borderId="23" xfId="0" applyFont="1" applyFill="1" applyBorder="1" applyAlignment="1">
      <alignment vertical="center" wrapText="1"/>
    </xf>
    <xf numFmtId="165" fontId="16" fillId="12" borderId="23" xfId="0" applyNumberFormat="1" applyFont="1" applyFill="1" applyBorder="1" applyAlignment="1">
      <alignment vertical="center" wrapText="1"/>
    </xf>
    <xf numFmtId="165" fontId="17" fillId="0" borderId="2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6" fillId="12" borderId="23" xfId="0" applyFont="1" applyFill="1" applyBorder="1" applyAlignment="1">
      <alignment horizontal="center" vertical="center" wrapText="1"/>
    </xf>
    <xf numFmtId="165" fontId="16" fillId="12" borderId="23" xfId="0" applyNumberFormat="1" applyFont="1" applyFill="1" applyBorder="1" applyAlignment="1">
      <alignment horizontal="right" vertical="center" wrapText="1"/>
    </xf>
    <xf numFmtId="165" fontId="16" fillId="13" borderId="23" xfId="0" applyNumberFormat="1" applyFont="1" applyFill="1" applyBorder="1" applyAlignment="1">
      <alignment horizontal="center" vertical="center" wrapText="1"/>
    </xf>
    <xf numFmtId="0" fontId="18" fillId="10" borderId="22" xfId="0" applyFont="1" applyFill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right" vertical="center" wrapText="1"/>
    </xf>
    <xf numFmtId="165" fontId="10" fillId="0" borderId="23" xfId="0" applyNumberFormat="1" applyFont="1" applyBorder="1" applyAlignment="1">
      <alignment horizontal="center" vertical="center" wrapText="1"/>
    </xf>
    <xf numFmtId="0" fontId="16" fillId="12" borderId="25" xfId="0" applyFont="1" applyFill="1" applyBorder="1" applyAlignment="1">
      <alignment vertical="center" wrapText="1"/>
    </xf>
    <xf numFmtId="0" fontId="16" fillId="12" borderId="26" xfId="0" applyFont="1" applyFill="1" applyBorder="1" applyAlignment="1">
      <alignment vertical="center" wrapText="1"/>
    </xf>
    <xf numFmtId="3" fontId="16" fillId="12" borderId="26" xfId="0" applyNumberFormat="1" applyFont="1" applyFill="1" applyBorder="1" applyAlignment="1">
      <alignment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3" fontId="8" fillId="12" borderId="26" xfId="0" applyNumberFormat="1" applyFont="1" applyFill="1" applyBorder="1" applyAlignment="1">
      <alignment horizontal="center" vertical="center" wrapText="1"/>
    </xf>
    <xf numFmtId="165" fontId="17" fillId="13" borderId="23" xfId="0" applyNumberFormat="1" applyFont="1" applyFill="1" applyBorder="1" applyAlignment="1">
      <alignment horizontal="center" vertical="center" wrapText="1"/>
    </xf>
    <xf numFmtId="164" fontId="7" fillId="7" borderId="12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164" fontId="7" fillId="7" borderId="23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 wrapText="1"/>
    </xf>
    <xf numFmtId="0" fontId="16" fillId="13" borderId="22" xfId="0" applyFont="1" applyFill="1" applyBorder="1" applyAlignment="1">
      <alignment horizontal="left" vertical="center" wrapText="1"/>
    </xf>
    <xf numFmtId="0" fontId="16" fillId="13" borderId="2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36E5-AA4D-4123-BC6C-9FEAFE01D43A}">
  <sheetPr>
    <tabColor rgb="FF00B050"/>
  </sheetPr>
  <dimension ref="A1:D27"/>
  <sheetViews>
    <sheetView topLeftCell="A2" workbookViewId="0">
      <selection activeCell="C16" sqref="C16"/>
    </sheetView>
  </sheetViews>
  <sheetFormatPr defaultRowHeight="14.5" x14ac:dyDescent="0.35"/>
  <cols>
    <col min="1" max="1" width="29.90625" customWidth="1"/>
    <col min="2" max="2" width="27.36328125" customWidth="1"/>
    <col min="3" max="3" width="23.6328125" customWidth="1"/>
    <col min="4" max="4" width="9.90625" bestFit="1" customWidth="1"/>
  </cols>
  <sheetData>
    <row r="1" spans="1:4" ht="25.25" customHeight="1" thickTop="1" thickBot="1" x14ac:dyDescent="0.4">
      <c r="A1" s="60" t="s">
        <v>24</v>
      </c>
      <c r="B1" s="60"/>
      <c r="C1" s="60"/>
    </row>
    <row r="2" spans="1:4" ht="25.25" customHeight="1" thickTop="1" thickBot="1" x14ac:dyDescent="0.4">
      <c r="A2" s="1" t="s">
        <v>0</v>
      </c>
      <c r="B2" s="2" t="s">
        <v>1</v>
      </c>
      <c r="C2" s="3" t="s">
        <v>2</v>
      </c>
    </row>
    <row r="3" spans="1:4" ht="25.25" customHeight="1" thickTop="1" thickBot="1" x14ac:dyDescent="0.4">
      <c r="A3" s="4" t="s">
        <v>3</v>
      </c>
      <c r="B3" s="5" t="s">
        <v>4</v>
      </c>
      <c r="C3" s="6">
        <v>5521390</v>
      </c>
    </row>
    <row r="4" spans="1:4" ht="25.25" customHeight="1" thickBot="1" x14ac:dyDescent="0.4">
      <c r="A4" s="4" t="s">
        <v>5</v>
      </c>
      <c r="B4" s="5" t="s">
        <v>6</v>
      </c>
      <c r="C4" s="6">
        <v>1361830</v>
      </c>
    </row>
    <row r="5" spans="1:4" ht="25.25" customHeight="1" thickBot="1" x14ac:dyDescent="0.4">
      <c r="A5" s="4" t="s">
        <v>7</v>
      </c>
      <c r="B5" s="5" t="s">
        <v>8</v>
      </c>
      <c r="C5" s="6">
        <v>0</v>
      </c>
    </row>
    <row r="6" spans="1:4" ht="25.25" customHeight="1" thickBot="1" x14ac:dyDescent="0.4">
      <c r="A6" s="7" t="s">
        <v>9</v>
      </c>
      <c r="B6" s="8" t="s">
        <v>10</v>
      </c>
      <c r="C6" s="9">
        <v>19847200</v>
      </c>
    </row>
    <row r="7" spans="1:4" ht="17.25" customHeight="1" thickTop="1" thickBot="1" x14ac:dyDescent="0.4">
      <c r="A7" s="18"/>
      <c r="B7" s="19"/>
      <c r="C7" s="20"/>
    </row>
    <row r="8" spans="1:4" ht="25.25" customHeight="1" thickTop="1" thickBot="1" x14ac:dyDescent="0.4">
      <c r="A8" s="10" t="s">
        <v>11</v>
      </c>
      <c r="B8" s="11"/>
      <c r="C8" s="12">
        <f>C3+C4+C5+C6</f>
        <v>26730420</v>
      </c>
      <c r="D8" s="26"/>
    </row>
    <row r="9" spans="1:4" ht="25.25" customHeight="1" thickTop="1" thickBot="1" x14ac:dyDescent="0.4">
      <c r="A9" s="1" t="s">
        <v>12</v>
      </c>
      <c r="B9" s="2" t="s">
        <v>1</v>
      </c>
      <c r="C9" s="3" t="s">
        <v>2</v>
      </c>
    </row>
    <row r="10" spans="1:4" ht="25.25" customHeight="1" thickTop="1" thickBot="1" x14ac:dyDescent="0.4">
      <c r="A10" s="4" t="s">
        <v>13</v>
      </c>
      <c r="B10" s="5" t="s">
        <v>14</v>
      </c>
      <c r="C10" s="6">
        <v>6960820</v>
      </c>
      <c r="D10" s="26"/>
    </row>
    <row r="11" spans="1:4" ht="25.25" customHeight="1" thickBot="1" x14ac:dyDescent="0.4">
      <c r="A11" s="7" t="s">
        <v>15</v>
      </c>
      <c r="B11" s="8" t="s">
        <v>16</v>
      </c>
      <c r="C11" s="9">
        <v>28222900</v>
      </c>
    </row>
    <row r="12" spans="1:4" ht="25.25" customHeight="1" thickTop="1" thickBot="1" x14ac:dyDescent="0.4">
      <c r="A12" s="10" t="s">
        <v>17</v>
      </c>
      <c r="B12" s="11"/>
      <c r="C12" s="12">
        <f>C10+C11</f>
        <v>35183720</v>
      </c>
    </row>
    <row r="13" spans="1:4" ht="25.25" customHeight="1" thickTop="1" thickBot="1" x14ac:dyDescent="0.4">
      <c r="A13" s="61" t="s">
        <v>22</v>
      </c>
      <c r="B13" s="61"/>
      <c r="C13" s="17">
        <f>C8-C12</f>
        <v>-8453300</v>
      </c>
    </row>
    <row r="14" spans="1:4" ht="25.25" customHeight="1" thickTop="1" thickBot="1" x14ac:dyDescent="0.4">
      <c r="A14" s="1" t="s">
        <v>18</v>
      </c>
      <c r="B14" s="2" t="s">
        <v>1</v>
      </c>
      <c r="C14" s="3" t="s">
        <v>2</v>
      </c>
    </row>
    <row r="15" spans="1:4" ht="25.25" customHeight="1" thickTop="1" thickBot="1" x14ac:dyDescent="0.4">
      <c r="A15" s="25" t="s">
        <v>19</v>
      </c>
      <c r="B15" s="13">
        <v>8115</v>
      </c>
      <c r="C15" s="14">
        <v>0</v>
      </c>
    </row>
    <row r="16" spans="1:4" ht="25.25" customHeight="1" x14ac:dyDescent="0.35">
      <c r="A16" s="23" t="s">
        <v>26</v>
      </c>
      <c r="B16" s="21">
        <v>8123</v>
      </c>
      <c r="C16" s="22">
        <v>8453300</v>
      </c>
    </row>
    <row r="17" spans="1:3" ht="25.25" customHeight="1" thickBot="1" x14ac:dyDescent="0.4">
      <c r="A17" s="24" t="s">
        <v>20</v>
      </c>
      <c r="B17" s="15">
        <v>8124</v>
      </c>
      <c r="C17" s="16">
        <v>0</v>
      </c>
    </row>
    <row r="18" spans="1:3" ht="38" customHeight="1" thickTop="1" thickBot="1" x14ac:dyDescent="0.4">
      <c r="A18" s="58" t="s">
        <v>21</v>
      </c>
      <c r="B18" s="59"/>
      <c r="C18" s="12">
        <f>C15+C17</f>
        <v>0</v>
      </c>
    </row>
    <row r="19" spans="1:3" ht="55.25" customHeight="1" thickTop="1" thickBot="1" x14ac:dyDescent="0.4">
      <c r="A19" s="62" t="s">
        <v>23</v>
      </c>
      <c r="B19" s="62"/>
      <c r="C19" s="62"/>
    </row>
    <row r="20" spans="1:3" ht="45" customHeight="1" thickBot="1" x14ac:dyDescent="0.4">
      <c r="A20" s="63" t="s">
        <v>25</v>
      </c>
      <c r="B20" s="63"/>
      <c r="C20" s="63"/>
    </row>
    <row r="21" spans="1:3" ht="6" customHeight="1" x14ac:dyDescent="0.35"/>
    <row r="22" spans="1:3" x14ac:dyDescent="0.35">
      <c r="A22" s="57" t="s">
        <v>27</v>
      </c>
      <c r="B22" s="57"/>
      <c r="C22" s="57"/>
    </row>
    <row r="23" spans="1:3" x14ac:dyDescent="0.35">
      <c r="A23" s="57"/>
      <c r="B23" s="57"/>
      <c r="C23" s="57"/>
    </row>
    <row r="24" spans="1:3" x14ac:dyDescent="0.35">
      <c r="A24" s="57"/>
      <c r="B24" s="57"/>
      <c r="C24" s="57"/>
    </row>
    <row r="25" spans="1:3" x14ac:dyDescent="0.35">
      <c r="A25" s="57"/>
      <c r="B25" s="57"/>
      <c r="C25" s="57"/>
    </row>
    <row r="26" spans="1:3" x14ac:dyDescent="0.35">
      <c r="A26" s="57"/>
      <c r="B26" s="57"/>
      <c r="C26" s="57"/>
    </row>
    <row r="27" spans="1:3" ht="60" customHeight="1" x14ac:dyDescent="0.35">
      <c r="A27" s="57"/>
      <c r="B27" s="57"/>
      <c r="C27" s="57"/>
    </row>
  </sheetData>
  <mergeCells count="6">
    <mergeCell ref="A22:C27"/>
    <mergeCell ref="A18:B18"/>
    <mergeCell ref="A1:C1"/>
    <mergeCell ref="A13:B13"/>
    <mergeCell ref="A19:C19"/>
    <mergeCell ref="A20:C20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8363-51C3-4E1D-AF76-7765B3A28F08}">
  <sheetPr>
    <tabColor rgb="FFFF0000"/>
  </sheetPr>
  <dimension ref="A1:E26"/>
  <sheetViews>
    <sheetView tabSelected="1" workbookViewId="0">
      <selection activeCell="F1" sqref="F1"/>
    </sheetView>
  </sheetViews>
  <sheetFormatPr defaultRowHeight="14.5" x14ac:dyDescent="0.35"/>
  <cols>
    <col min="1" max="1" width="19.90625" customWidth="1"/>
    <col min="2" max="2" width="13.54296875" customWidth="1"/>
    <col min="3" max="3" width="17.6328125" customWidth="1"/>
    <col min="4" max="4" width="13.453125" customWidth="1"/>
    <col min="5" max="5" width="15.7265625" customWidth="1"/>
  </cols>
  <sheetData>
    <row r="1" spans="1:5" ht="21.5" thickBot="1" x14ac:dyDescent="0.4">
      <c r="A1" s="65" t="s">
        <v>33</v>
      </c>
      <c r="B1" s="66"/>
      <c r="C1" s="66"/>
      <c r="D1" s="66"/>
      <c r="E1" s="67"/>
    </row>
    <row r="2" spans="1:5" ht="29" x14ac:dyDescent="0.35">
      <c r="A2" s="27"/>
      <c r="B2" s="68" t="s">
        <v>28</v>
      </c>
      <c r="C2" s="68"/>
      <c r="D2" s="28" t="s">
        <v>29</v>
      </c>
      <c r="E2" s="29" t="s">
        <v>30</v>
      </c>
    </row>
    <row r="3" spans="1:5" ht="15.5" x14ac:dyDescent="0.35">
      <c r="A3" s="30" t="s">
        <v>0</v>
      </c>
      <c r="B3" s="31" t="s">
        <v>1</v>
      </c>
      <c r="C3" s="31" t="s">
        <v>2</v>
      </c>
      <c r="D3" s="31" t="s">
        <v>2</v>
      </c>
      <c r="E3" s="32" t="s">
        <v>2</v>
      </c>
    </row>
    <row r="4" spans="1:5" ht="24.9" customHeight="1" x14ac:dyDescent="0.35">
      <c r="A4" s="33" t="s">
        <v>3</v>
      </c>
      <c r="B4" s="34" t="s">
        <v>4</v>
      </c>
      <c r="C4" s="35">
        <v>5443960</v>
      </c>
      <c r="D4" s="36">
        <v>5521390</v>
      </c>
      <c r="E4" s="37">
        <v>6204110</v>
      </c>
    </row>
    <row r="5" spans="1:5" ht="24.9" customHeight="1" x14ac:dyDescent="0.35">
      <c r="A5" s="33" t="s">
        <v>31</v>
      </c>
      <c r="B5" s="34" t="s">
        <v>6</v>
      </c>
      <c r="C5" s="35">
        <v>1208830</v>
      </c>
      <c r="D5" s="36">
        <v>1361830</v>
      </c>
      <c r="E5" s="37">
        <v>1200830</v>
      </c>
    </row>
    <row r="6" spans="1:5" ht="24.9" customHeight="1" x14ac:dyDescent="0.35">
      <c r="A6" s="33" t="s">
        <v>7</v>
      </c>
      <c r="B6" s="34" t="s">
        <v>8</v>
      </c>
      <c r="C6" s="35">
        <v>0</v>
      </c>
      <c r="D6" s="36">
        <v>0</v>
      </c>
      <c r="E6" s="37">
        <v>24100</v>
      </c>
    </row>
    <row r="7" spans="1:5" ht="24.9" customHeight="1" x14ac:dyDescent="0.35">
      <c r="A7" s="33" t="s">
        <v>9</v>
      </c>
      <c r="B7" s="34" t="s">
        <v>10</v>
      </c>
      <c r="C7" s="35">
        <v>2419600</v>
      </c>
      <c r="D7" s="36">
        <v>19847200</v>
      </c>
      <c r="E7" s="37">
        <v>16957390</v>
      </c>
    </row>
    <row r="8" spans="1:5" ht="24.9" customHeight="1" x14ac:dyDescent="0.35">
      <c r="A8" s="38" t="s">
        <v>11</v>
      </c>
      <c r="B8" s="39"/>
      <c r="C8" s="40">
        <f>SUM(C4:C7)</f>
        <v>9072390</v>
      </c>
      <c r="D8" s="41">
        <f>D4+D5+D6+D7</f>
        <v>26730420</v>
      </c>
      <c r="E8" s="41">
        <f>E4+E5+E6+E7</f>
        <v>24386430</v>
      </c>
    </row>
    <row r="9" spans="1:5" ht="24.9" customHeight="1" x14ac:dyDescent="0.35">
      <c r="A9" s="30" t="s">
        <v>12</v>
      </c>
      <c r="B9" s="31" t="s">
        <v>1</v>
      </c>
      <c r="C9" s="31" t="s">
        <v>2</v>
      </c>
      <c r="D9" s="42" t="s">
        <v>2</v>
      </c>
      <c r="E9" s="37" t="s">
        <v>2</v>
      </c>
    </row>
    <row r="10" spans="1:5" ht="24.9" customHeight="1" x14ac:dyDescent="0.35">
      <c r="A10" s="33" t="s">
        <v>13</v>
      </c>
      <c r="B10" s="34" t="s">
        <v>14</v>
      </c>
      <c r="C10" s="35">
        <v>6044590</v>
      </c>
      <c r="D10" s="36">
        <v>6960820</v>
      </c>
      <c r="E10" s="37">
        <v>9851080</v>
      </c>
    </row>
    <row r="11" spans="1:5" ht="24.9" customHeight="1" x14ac:dyDescent="0.35">
      <c r="A11" s="33" t="s">
        <v>15</v>
      </c>
      <c r="B11" s="34" t="s">
        <v>16</v>
      </c>
      <c r="C11" s="35">
        <v>3027800</v>
      </c>
      <c r="D11" s="36">
        <v>28222900</v>
      </c>
      <c r="E11" s="37">
        <v>15329470</v>
      </c>
    </row>
    <row r="12" spans="1:5" ht="24.9" customHeight="1" x14ac:dyDescent="0.35">
      <c r="A12" s="38" t="s">
        <v>32</v>
      </c>
      <c r="B12" s="43"/>
      <c r="C12" s="44">
        <f>C10+C11</f>
        <v>9072390</v>
      </c>
      <c r="D12" s="54">
        <f>D10+D11</f>
        <v>35183720</v>
      </c>
      <c r="E12" s="54">
        <f>E10+E11</f>
        <v>25180550</v>
      </c>
    </row>
    <row r="13" spans="1:5" ht="24.9" customHeight="1" x14ac:dyDescent="0.35">
      <c r="A13" s="69"/>
      <c r="B13" s="70"/>
      <c r="C13" s="45"/>
      <c r="D13" s="56">
        <f t="shared" ref="D13:E13" si="0">D8-D12</f>
        <v>-8453300</v>
      </c>
      <c r="E13" s="56">
        <f t="shared" si="0"/>
        <v>-794120</v>
      </c>
    </row>
    <row r="14" spans="1:5" ht="24.9" customHeight="1" x14ac:dyDescent="0.35">
      <c r="A14" s="46" t="s">
        <v>18</v>
      </c>
      <c r="B14" s="31" t="s">
        <v>1</v>
      </c>
      <c r="C14" s="31" t="s">
        <v>2</v>
      </c>
      <c r="D14" s="42" t="s">
        <v>2</v>
      </c>
      <c r="E14" s="37" t="s">
        <v>2</v>
      </c>
    </row>
    <row r="15" spans="1:5" ht="24.9" customHeight="1" x14ac:dyDescent="0.35">
      <c r="A15" s="47" t="s">
        <v>19</v>
      </c>
      <c r="B15" s="48">
        <v>8115</v>
      </c>
      <c r="C15" s="49">
        <v>1319190</v>
      </c>
      <c r="D15" s="50">
        <v>0</v>
      </c>
      <c r="E15" s="37">
        <v>0</v>
      </c>
    </row>
    <row r="16" spans="1:5" ht="24.9" customHeight="1" x14ac:dyDescent="0.35">
      <c r="A16" s="47"/>
      <c r="B16" s="48">
        <v>8123</v>
      </c>
      <c r="C16" s="49">
        <v>600000</v>
      </c>
      <c r="D16" s="50">
        <v>8453300</v>
      </c>
      <c r="E16" s="37">
        <v>5013800</v>
      </c>
    </row>
    <row r="17" spans="1:5" ht="24.9" customHeight="1" x14ac:dyDescent="0.35">
      <c r="A17" s="47"/>
      <c r="B17" s="48">
        <v>8124</v>
      </c>
      <c r="C17" s="49">
        <v>-1919190</v>
      </c>
      <c r="D17" s="50">
        <v>0</v>
      </c>
      <c r="E17" s="37">
        <v>0</v>
      </c>
    </row>
    <row r="18" spans="1:5" ht="35.25" customHeight="1" x14ac:dyDescent="0.35">
      <c r="A18" s="51" t="s">
        <v>21</v>
      </c>
      <c r="B18" s="52"/>
      <c r="C18" s="53">
        <f>C15+C16+C17</f>
        <v>0</v>
      </c>
      <c r="D18" s="55">
        <f t="shared" ref="D18:E18" si="1">D15+D16+D17</f>
        <v>8453300</v>
      </c>
      <c r="E18" s="55">
        <f t="shared" si="1"/>
        <v>5013800</v>
      </c>
    </row>
    <row r="19" spans="1:5" ht="40.5" customHeight="1" x14ac:dyDescent="0.35">
      <c r="A19" s="71" t="s">
        <v>23</v>
      </c>
      <c r="B19" s="71"/>
      <c r="C19" s="71"/>
      <c r="D19" s="71"/>
      <c r="E19" s="71"/>
    </row>
    <row r="20" spans="1:5" ht="39" customHeight="1" x14ac:dyDescent="0.35">
      <c r="A20" s="72" t="s">
        <v>34</v>
      </c>
      <c r="B20" s="72"/>
      <c r="C20" s="72"/>
      <c r="D20" s="72"/>
      <c r="E20" s="72"/>
    </row>
    <row r="21" spans="1:5" ht="18" customHeight="1" x14ac:dyDescent="0.35">
      <c r="A21" s="64" t="s">
        <v>35</v>
      </c>
      <c r="B21" s="64"/>
      <c r="C21" s="64"/>
      <c r="D21" s="64"/>
      <c r="E21" s="64"/>
    </row>
    <row r="22" spans="1:5" x14ac:dyDescent="0.35">
      <c r="A22" s="64"/>
      <c r="B22" s="64"/>
      <c r="C22" s="64"/>
      <c r="D22" s="64"/>
      <c r="E22" s="64"/>
    </row>
    <row r="23" spans="1:5" x14ac:dyDescent="0.35">
      <c r="A23" s="64"/>
      <c r="B23" s="64"/>
      <c r="C23" s="64"/>
      <c r="D23" s="64"/>
      <c r="E23" s="64"/>
    </row>
    <row r="24" spans="1:5" x14ac:dyDescent="0.35">
      <c r="A24" s="64"/>
      <c r="B24" s="64"/>
      <c r="C24" s="64"/>
      <c r="D24" s="64"/>
      <c r="E24" s="64"/>
    </row>
    <row r="25" spans="1:5" x14ac:dyDescent="0.35">
      <c r="A25" s="64"/>
      <c r="B25" s="64"/>
      <c r="C25" s="64"/>
      <c r="D25" s="64"/>
      <c r="E25" s="64"/>
    </row>
    <row r="26" spans="1:5" ht="39.75" customHeight="1" x14ac:dyDescent="0.35">
      <c r="A26" s="64"/>
      <c r="B26" s="64"/>
      <c r="C26" s="64"/>
      <c r="D26" s="64"/>
      <c r="E26" s="64"/>
    </row>
  </sheetData>
  <mergeCells count="6">
    <mergeCell ref="A21:E26"/>
    <mergeCell ref="A1:E1"/>
    <mergeCell ref="B2:C2"/>
    <mergeCell ref="A13:B13"/>
    <mergeCell ref="A19:E19"/>
    <mergeCell ref="A20:E20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 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</dc:creator>
  <cp:lastModifiedBy>Renata Renata</cp:lastModifiedBy>
  <cp:lastPrinted>2025-12-04T10:37:13Z</cp:lastPrinted>
  <dcterms:created xsi:type="dcterms:W3CDTF">2020-11-04T13:55:35Z</dcterms:created>
  <dcterms:modified xsi:type="dcterms:W3CDTF">2025-12-04T10:37:36Z</dcterms:modified>
</cp:coreProperties>
</file>