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samikova-my.sharepoint.com/personal/finance_dasamikova_cz/Documents/Dokumenty/Účetnictví/Hřibojedy/rozpočet,uzávěrky,opatření/rozpočtový výhled/"/>
    </mc:Choice>
  </mc:AlternateContent>
  <xr:revisionPtr revIDLastSave="460" documentId="11_D9637C779EC2D3DD4B314FA90F90C54049FE2847" xr6:coauthVersionLast="47" xr6:coauthVersionMax="47" xr10:uidLastSave="{E65F8042-ED3C-434E-9951-AC01FBCF95C3}"/>
  <bookViews>
    <workbookView xWindow="-108" yWindow="-108" windowWidth="41496" windowHeight="16776" tabRatio="988" xr2:uid="{00000000-000D-0000-FFFF-FFFF00000000}"/>
  </bookViews>
  <sheets>
    <sheet name="List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4" i="1" l="1"/>
  <c r="D36" i="1"/>
  <c r="E36" i="1"/>
  <c r="F36" i="1"/>
  <c r="G36" i="1"/>
  <c r="H36" i="1"/>
  <c r="C36" i="1"/>
  <c r="D26" i="1"/>
  <c r="E26" i="1"/>
  <c r="F26" i="1"/>
  <c r="G26" i="1"/>
  <c r="H26" i="1"/>
  <c r="C26" i="1"/>
  <c r="D11" i="1"/>
  <c r="E11" i="1"/>
  <c r="F11" i="1"/>
  <c r="G11" i="1"/>
  <c r="H11" i="1"/>
  <c r="C11" i="1"/>
  <c r="D7" i="1"/>
  <c r="E7" i="1"/>
  <c r="F7" i="1"/>
  <c r="G7" i="1"/>
  <c r="H7" i="1"/>
  <c r="C7" i="1"/>
  <c r="E30" i="1"/>
  <c r="F30" i="1"/>
  <c r="G30" i="1"/>
  <c r="H30" i="1"/>
  <c r="D30" i="1"/>
  <c r="C41" i="1" l="1"/>
  <c r="D34" i="1"/>
  <c r="D41" i="1" s="1"/>
  <c r="D18" i="1"/>
  <c r="H34" i="1" l="1"/>
  <c r="G34" i="1"/>
  <c r="H18" i="1"/>
  <c r="G18" i="1"/>
  <c r="H9" i="1"/>
  <c r="H16" i="1" s="1"/>
  <c r="H23" i="1" s="1"/>
  <c r="G9" i="1"/>
  <c r="G16" i="1" s="1"/>
  <c r="F34" i="1"/>
  <c r="E34" i="1"/>
  <c r="F18" i="1"/>
  <c r="E18" i="1"/>
  <c r="F9" i="1"/>
  <c r="F16" i="1" s="1"/>
  <c r="E9" i="1"/>
  <c r="E16" i="1" s="1"/>
  <c r="D9" i="1"/>
  <c r="C9" i="1"/>
  <c r="C16" i="1" s="1"/>
  <c r="D16" i="1" l="1"/>
  <c r="D23" i="1" s="1"/>
  <c r="G41" i="1"/>
  <c r="F23" i="1"/>
  <c r="E23" i="1"/>
  <c r="C23" i="1"/>
  <c r="G23" i="1"/>
  <c r="H41" i="1"/>
  <c r="F41" i="1"/>
  <c r="E41" i="1"/>
</calcChain>
</file>

<file path=xl/sharedStrings.xml><?xml version="1.0" encoding="utf-8"?>
<sst xmlns="http://schemas.openxmlformats.org/spreadsheetml/2006/main" count="48" uniqueCount="46">
  <si>
    <t>PŘÍJMY</t>
  </si>
  <si>
    <t>Třída 1</t>
  </si>
  <si>
    <t>Daňové příjmy</t>
  </si>
  <si>
    <t>Třída 2</t>
  </si>
  <si>
    <t>Nedaňové příjmy</t>
  </si>
  <si>
    <t>Třída 3</t>
  </si>
  <si>
    <t>Kapitálové příjmy</t>
  </si>
  <si>
    <t>Třída 4</t>
  </si>
  <si>
    <t>Přijaté dotace</t>
  </si>
  <si>
    <t>Příjmy po konsolidaci celkem</t>
  </si>
  <si>
    <t>FINANCOVÁNÍ (+)</t>
  </si>
  <si>
    <t>k zvýšení příjmů</t>
  </si>
  <si>
    <t>Třída 8  (+)</t>
  </si>
  <si>
    <t>pol. 8115</t>
  </si>
  <si>
    <t>použití přebytků min. let</t>
  </si>
  <si>
    <t>pol. 8113/ 8123</t>
  </si>
  <si>
    <t>PROSTŘEDKY K POUŽITÍ CELKEM</t>
  </si>
  <si>
    <t>VÝDAJE</t>
  </si>
  <si>
    <t>Třída 5</t>
  </si>
  <si>
    <t>Běžné výdaje – provozní</t>
  </si>
  <si>
    <t>z toho:</t>
  </si>
  <si>
    <t>běžné provozní výdaje</t>
  </si>
  <si>
    <t>Třída 6</t>
  </si>
  <si>
    <t>Záměry a investiční výdaje</t>
  </si>
  <si>
    <t>Výdaje po konsolidaci celkem</t>
  </si>
  <si>
    <t>FINANCOVÁNÍ (-)</t>
  </si>
  <si>
    <t>zvyšující výdaje</t>
  </si>
  <si>
    <t>Třída 8  (-)</t>
  </si>
  <si>
    <t>tvorba přebytků</t>
  </si>
  <si>
    <t>pol. 8114/ 8124</t>
  </si>
  <si>
    <t>splátky jistiny úvěrů</t>
  </si>
  <si>
    <t>POUŽITÉ PROSTŘEDKY CELKEM</t>
  </si>
  <si>
    <t>Návrh zveřejněn: od - do</t>
  </si>
  <si>
    <t>Právní rámec:</t>
  </si>
  <si>
    <t>§ 3 zákona č. 250/2000 Sb.</t>
  </si>
  <si>
    <t>NÁVRH- STŘEDNĚDOBÝ VÝHLED ROZPOČTU OBCE HŘIBOJEDY (v tis. Kč)</t>
  </si>
  <si>
    <t>fond obnovy vodovodu</t>
  </si>
  <si>
    <t>přijetí úvěru (půjčka SFŽP/INF)</t>
  </si>
  <si>
    <t>Připomínky k návrhu SVR mohou občané obce Hřibojedy uplatnit písemně ve lhůtě do 15dnů od data zveřejnění nebo ústně při jeho projednávání na zasedání zastupitelstva</t>
  </si>
  <si>
    <t>dřevo,voda, pacht, EKOKOM</t>
  </si>
  <si>
    <t>odpady, spr.poplatky, daně</t>
  </si>
  <si>
    <t>Dlouhod. přijatá půjčka ze SFŽP č. SFZP 285115/2022 je hrazena od 1.Q 2026 do IV.Q. 2035, výše Q.částek je proměnná. Splátkový kalendář je přílohou Smlouvy o poskytnutí podpory ze SFŽP č. 22001147</t>
  </si>
  <si>
    <t>Předpokládané datum ukončení fyzické realizace projetku " Rozšíření vodovodní sítě" je  31.1.2026 (zároveň datum pro předložení ZZoR a ZŽoP). Celkové výdaje projektu ve výši  57 698 546  Kč.</t>
  </si>
  <si>
    <t>dotace na správní činnosti /SDV/, dotace volby</t>
  </si>
  <si>
    <t>rozšíření vodovodní stíě</t>
  </si>
  <si>
    <t>rozšíření vodovodní sítě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</si>
</sst>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charset val="238"/>
    </font>
    <font>
      <b/>
      <sz val="11"/>
      <color rgb="FF000000"/>
      <name val="Times New Roman"/>
      <family val="1"/>
      <charset val="1"/>
    </font>
    <font>
      <b/>
      <sz val="12"/>
      <color rgb="FF000000"/>
      <name val="Calibri"/>
      <family val="2"/>
      <charset val="238"/>
    </font>
    <font>
      <sz val="8"/>
      <color rgb="FF000000"/>
      <name val="Times New Roman"/>
      <family val="1"/>
      <charset val="1"/>
    </font>
    <font>
      <sz val="8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10"/>
      <name val="Times New Roman"/>
      <family val="1"/>
      <charset val="238"/>
    </font>
    <font>
      <b/>
      <sz val="10"/>
      <color rgb="FF00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FBFBF"/>
        <bgColor rgb="FFCCCCFF"/>
      </patternFill>
    </fill>
    <fill>
      <patternFill patternType="solid">
        <fgColor rgb="FFA6A6A6"/>
        <bgColor rgb="FFBFBFBF"/>
      </patternFill>
    </fill>
    <fill>
      <patternFill patternType="solid">
        <fgColor rgb="FFF2F2F2"/>
        <bgColor rgb="FFF2F2F2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0" fillId="0" borderId="1" xfId="0" applyBorder="1"/>
    <xf numFmtId="0" fontId="3" fillId="0" borderId="1" xfId="0" applyFont="1" applyBorder="1"/>
    <xf numFmtId="0" fontId="6" fillId="0" borderId="1" xfId="0" applyFont="1" applyBorder="1"/>
    <xf numFmtId="0" fontId="7" fillId="0" borderId="1" xfId="0" applyFont="1" applyBorder="1"/>
    <xf numFmtId="0" fontId="0" fillId="0" borderId="0" xfId="0" applyAlignment="1">
      <alignment horizontal="left"/>
    </xf>
    <xf numFmtId="0" fontId="4" fillId="0" borderId="0" xfId="0" applyFont="1"/>
    <xf numFmtId="0" fontId="9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4" fillId="0" borderId="1" xfId="0" applyFont="1" applyBorder="1"/>
    <xf numFmtId="0" fontId="6" fillId="0" borderId="0" xfId="0" applyFont="1"/>
    <xf numFmtId="0" fontId="0" fillId="2" borderId="1" xfId="0" applyFill="1" applyBorder="1"/>
    <xf numFmtId="0" fontId="6" fillId="3" borderId="1" xfId="0" applyFont="1" applyFill="1" applyBorder="1"/>
    <xf numFmtId="0" fontId="0" fillId="3" borderId="1" xfId="0" applyFill="1" applyBorder="1"/>
    <xf numFmtId="0" fontId="0" fillId="4" borderId="1" xfId="0" applyFill="1" applyBorder="1"/>
    <xf numFmtId="0" fontId="2" fillId="2" borderId="1" xfId="0" applyFont="1" applyFill="1" applyBorder="1"/>
    <xf numFmtId="0" fontId="4" fillId="0" borderId="1" xfId="0" applyFont="1" applyBorder="1" applyAlignment="1">
      <alignment horizontal="right"/>
    </xf>
    <xf numFmtId="0" fontId="5" fillId="3" borderId="1" xfId="0" applyFont="1" applyFill="1" applyBorder="1"/>
    <xf numFmtId="0" fontId="4" fillId="0" borderId="1" xfId="0" applyFont="1" applyBorder="1" applyAlignment="1">
      <alignment horizontal="left"/>
    </xf>
    <xf numFmtId="0" fontId="5" fillId="4" borderId="1" xfId="0" applyFont="1" applyFill="1" applyBorder="1"/>
    <xf numFmtId="0" fontId="6" fillId="6" borderId="1" xfId="0" applyFont="1" applyFill="1" applyBorder="1"/>
    <xf numFmtId="0" fontId="9" fillId="0" borderId="1" xfId="0" applyFont="1" applyBorder="1" applyAlignment="1">
      <alignment horizontal="right"/>
    </xf>
    <xf numFmtId="0" fontId="6" fillId="4" borderId="1" xfId="0" applyFont="1" applyFill="1" applyBorder="1"/>
    <xf numFmtId="0" fontId="3" fillId="0" borderId="1" xfId="0" applyFont="1" applyBorder="1" applyAlignment="1">
      <alignment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2"/>
  <sheetViews>
    <sheetView tabSelected="1" topLeftCell="A12" zoomScaleNormal="100" workbookViewId="0">
      <selection activeCell="I3" sqref="I3"/>
    </sheetView>
  </sheetViews>
  <sheetFormatPr defaultRowHeight="14.4" x14ac:dyDescent="0.3"/>
  <cols>
    <col min="1" max="1" width="15.33203125"/>
    <col min="2" max="2" width="24.88671875"/>
    <col min="3" max="6" width="9.44140625"/>
    <col min="7" max="1025" width="8.33203125"/>
  </cols>
  <sheetData>
    <row r="1" spans="1:9" x14ac:dyDescent="0.3">
      <c r="A1" s="30" t="s">
        <v>35</v>
      </c>
      <c r="B1" s="30"/>
      <c r="C1" s="30"/>
      <c r="D1" s="30"/>
      <c r="E1" s="30"/>
      <c r="F1" s="30"/>
      <c r="G1" s="30"/>
      <c r="H1" s="30"/>
    </row>
    <row r="3" spans="1:9" ht="15.6" x14ac:dyDescent="0.3">
      <c r="C3" s="1">
        <v>2026</v>
      </c>
      <c r="D3" s="1">
        <v>2027</v>
      </c>
      <c r="E3" s="1">
        <v>2028</v>
      </c>
      <c r="F3" s="1">
        <v>2029</v>
      </c>
      <c r="G3" s="1">
        <v>2030</v>
      </c>
      <c r="H3" s="1">
        <v>2031</v>
      </c>
      <c r="I3" s="1"/>
    </row>
    <row r="4" spans="1:9" ht="15.6" x14ac:dyDescent="0.3">
      <c r="A4" s="17" t="s">
        <v>0</v>
      </c>
      <c r="B4" s="13"/>
      <c r="C4" s="13"/>
      <c r="D4" s="13"/>
      <c r="E4" s="13"/>
      <c r="F4" s="13"/>
      <c r="G4" s="13"/>
      <c r="H4" s="13"/>
    </row>
    <row r="5" spans="1:9" x14ac:dyDescent="0.3">
      <c r="A5" s="4" t="s">
        <v>1</v>
      </c>
      <c r="B5" s="4" t="s">
        <v>2</v>
      </c>
      <c r="C5" s="4">
        <v>5560</v>
      </c>
      <c r="D5" s="4">
        <v>5560</v>
      </c>
      <c r="E5" s="4">
        <v>5560</v>
      </c>
      <c r="F5" s="4">
        <v>5560</v>
      </c>
      <c r="G5" s="4">
        <v>5560</v>
      </c>
      <c r="H5" s="4">
        <v>5560</v>
      </c>
    </row>
    <row r="6" spans="1:9" x14ac:dyDescent="0.3">
      <c r="A6" s="2"/>
      <c r="B6" s="11" t="s">
        <v>40</v>
      </c>
      <c r="C6" s="2"/>
      <c r="D6" s="2"/>
      <c r="E6" s="2"/>
      <c r="F6" s="2"/>
      <c r="G6" s="2"/>
      <c r="H6" s="2"/>
    </row>
    <row r="7" spans="1:9" x14ac:dyDescent="0.3">
      <c r="A7" s="4" t="s">
        <v>3</v>
      </c>
      <c r="B7" s="4" t="s">
        <v>4</v>
      </c>
      <c r="C7" s="4">
        <f>C8</f>
        <v>1400</v>
      </c>
      <c r="D7" s="4">
        <f t="shared" ref="D7:H7" si="0">D8</f>
        <v>1400</v>
      </c>
      <c r="E7" s="4">
        <f t="shared" si="0"/>
        <v>1400</v>
      </c>
      <c r="F7" s="4">
        <f t="shared" si="0"/>
        <v>1400</v>
      </c>
      <c r="G7" s="4">
        <f t="shared" si="0"/>
        <v>1400</v>
      </c>
      <c r="H7" s="4">
        <f t="shared" si="0"/>
        <v>1400</v>
      </c>
    </row>
    <row r="8" spans="1:9" x14ac:dyDescent="0.3">
      <c r="A8" s="2"/>
      <c r="B8" s="3" t="s">
        <v>39</v>
      </c>
      <c r="C8" s="2">
        <v>1400</v>
      </c>
      <c r="D8" s="2">
        <v>1400</v>
      </c>
      <c r="E8" s="2">
        <v>1400</v>
      </c>
      <c r="F8" s="2">
        <v>1400</v>
      </c>
      <c r="G8" s="2">
        <v>1400</v>
      </c>
      <c r="H8" s="2">
        <v>1400</v>
      </c>
    </row>
    <row r="9" spans="1:9" s="12" customFormat="1" x14ac:dyDescent="0.3">
      <c r="A9" s="4" t="s">
        <v>5</v>
      </c>
      <c r="B9" s="4" t="s">
        <v>6</v>
      </c>
      <c r="C9" s="4">
        <f t="shared" ref="C9:H9" si="1">SUM(C10)</f>
        <v>0</v>
      </c>
      <c r="D9" s="4">
        <f t="shared" si="1"/>
        <v>0</v>
      </c>
      <c r="E9" s="4">
        <f t="shared" si="1"/>
        <v>0</v>
      </c>
      <c r="F9" s="4">
        <f t="shared" si="1"/>
        <v>0</v>
      </c>
      <c r="G9" s="4">
        <f t="shared" si="1"/>
        <v>0</v>
      </c>
      <c r="H9" s="4">
        <f t="shared" si="1"/>
        <v>0</v>
      </c>
    </row>
    <row r="10" spans="1:9" x14ac:dyDescent="0.3">
      <c r="A10" s="2"/>
      <c r="B10" s="2"/>
      <c r="C10" s="2"/>
      <c r="D10" s="2"/>
      <c r="E10" s="2"/>
      <c r="F10" s="2"/>
      <c r="G10" s="2"/>
      <c r="H10" s="2"/>
    </row>
    <row r="11" spans="1:9" x14ac:dyDescent="0.3">
      <c r="A11" s="4" t="s">
        <v>7</v>
      </c>
      <c r="B11" s="4" t="s">
        <v>8</v>
      </c>
      <c r="C11" s="4">
        <f>C12+C13+C14+C15</f>
        <v>1610</v>
      </c>
      <c r="D11" s="4">
        <f t="shared" ref="D11:H11" si="2">D12+D13+D14+D15</f>
        <v>210</v>
      </c>
      <c r="E11" s="4">
        <f t="shared" si="2"/>
        <v>210</v>
      </c>
      <c r="F11" s="4">
        <f t="shared" si="2"/>
        <v>210</v>
      </c>
      <c r="G11" s="4">
        <f t="shared" si="2"/>
        <v>210</v>
      </c>
      <c r="H11" s="4">
        <f t="shared" si="2"/>
        <v>210</v>
      </c>
    </row>
    <row r="12" spans="1:9" ht="21.6" x14ac:dyDescent="0.3">
      <c r="A12" s="2"/>
      <c r="B12" s="25" t="s">
        <v>43</v>
      </c>
      <c r="C12" s="2">
        <v>100</v>
      </c>
      <c r="D12" s="2">
        <v>100</v>
      </c>
      <c r="E12" s="2">
        <v>100</v>
      </c>
      <c r="F12" s="2">
        <v>100</v>
      </c>
      <c r="G12" s="2">
        <v>100</v>
      </c>
      <c r="H12" s="2">
        <v>100</v>
      </c>
    </row>
    <row r="13" spans="1:9" x14ac:dyDescent="0.3">
      <c r="A13" s="2"/>
      <c r="B13" s="3" t="s">
        <v>36</v>
      </c>
      <c r="C13" s="2">
        <v>110</v>
      </c>
      <c r="D13" s="2">
        <v>110</v>
      </c>
      <c r="E13" s="2">
        <v>110</v>
      </c>
      <c r="F13" s="2">
        <v>110</v>
      </c>
      <c r="G13" s="2">
        <v>110</v>
      </c>
      <c r="H13" s="2">
        <v>110</v>
      </c>
    </row>
    <row r="14" spans="1:9" x14ac:dyDescent="0.3">
      <c r="A14" s="2"/>
      <c r="B14" s="3" t="s">
        <v>45</v>
      </c>
      <c r="C14" s="2">
        <v>1400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</row>
    <row r="15" spans="1:9" x14ac:dyDescent="0.3">
      <c r="A15" s="2"/>
      <c r="B15" s="3"/>
      <c r="C15" s="2"/>
      <c r="D15" s="2">
        <v>0</v>
      </c>
      <c r="E15" s="2">
        <v>0</v>
      </c>
      <c r="F15" s="2">
        <v>0</v>
      </c>
      <c r="G15" s="2">
        <v>0</v>
      </c>
      <c r="H15" s="2">
        <v>0</v>
      </c>
    </row>
    <row r="16" spans="1:9" x14ac:dyDescent="0.3">
      <c r="A16" s="22" t="s">
        <v>9</v>
      </c>
      <c r="B16" s="22"/>
      <c r="C16" s="14">
        <f>SUM(C5+C7+C9+C11)</f>
        <v>8570</v>
      </c>
      <c r="D16" s="14">
        <f>SUM(D5+D7+D9+D11)</f>
        <v>7170</v>
      </c>
      <c r="E16" s="14">
        <f t="shared" ref="E16:H16" si="3">SUM(E5+E7+E9+E11)</f>
        <v>7170</v>
      </c>
      <c r="F16" s="14">
        <f t="shared" si="3"/>
        <v>7170</v>
      </c>
      <c r="G16" s="14">
        <f t="shared" si="3"/>
        <v>7170</v>
      </c>
      <c r="H16" s="14">
        <f t="shared" si="3"/>
        <v>7170</v>
      </c>
    </row>
    <row r="17" spans="1:8" x14ac:dyDescent="0.3">
      <c r="A17" s="2"/>
      <c r="B17" s="2"/>
      <c r="C17" s="2"/>
      <c r="D17" s="2"/>
      <c r="E17" s="2"/>
      <c r="F17" s="2"/>
      <c r="G17" s="2"/>
      <c r="H17" s="2"/>
    </row>
    <row r="18" spans="1:8" x14ac:dyDescent="0.3">
      <c r="A18" s="2" t="s">
        <v>10</v>
      </c>
      <c r="B18" s="11" t="s">
        <v>11</v>
      </c>
      <c r="C18" s="15">
        <v>0</v>
      </c>
      <c r="D18" s="15">
        <f t="shared" ref="D18" si="4">SUM(D20:D21)</f>
        <v>0</v>
      </c>
      <c r="E18" s="15">
        <f>SUM(E20:E21)</f>
        <v>0</v>
      </c>
      <c r="F18" s="15">
        <f>SUM(F20:F21)</f>
        <v>0</v>
      </c>
      <c r="G18" s="15">
        <f>SUM(G20:G21)</f>
        <v>0</v>
      </c>
      <c r="H18" s="15">
        <f>SUM(H20:H21)</f>
        <v>0</v>
      </c>
    </row>
    <row r="19" spans="1:8" x14ac:dyDescent="0.3">
      <c r="A19" s="2" t="s">
        <v>12</v>
      </c>
      <c r="B19" s="2"/>
      <c r="C19" s="2"/>
      <c r="D19" s="2"/>
      <c r="E19" s="2"/>
      <c r="F19" s="2"/>
      <c r="G19" s="2"/>
      <c r="H19" s="2"/>
    </row>
    <row r="20" spans="1:8" x14ac:dyDescent="0.3">
      <c r="A20" s="18" t="s">
        <v>13</v>
      </c>
      <c r="B20" s="2" t="s">
        <v>14</v>
      </c>
      <c r="C20" s="2"/>
      <c r="D20" s="2"/>
      <c r="E20" s="2"/>
      <c r="F20" s="2"/>
      <c r="G20" s="2"/>
      <c r="H20" s="2"/>
    </row>
    <row r="21" spans="1:8" x14ac:dyDescent="0.3">
      <c r="A21" s="18" t="s">
        <v>15</v>
      </c>
      <c r="B21" s="11" t="s">
        <v>37</v>
      </c>
      <c r="C21" s="2">
        <v>30</v>
      </c>
      <c r="D21" s="2"/>
      <c r="E21" s="2"/>
      <c r="F21" s="2"/>
      <c r="G21" s="2">
        <v>0</v>
      </c>
      <c r="H21" s="2">
        <v>0</v>
      </c>
    </row>
    <row r="22" spans="1:8" x14ac:dyDescent="0.3">
      <c r="A22" s="2"/>
      <c r="B22" s="2"/>
      <c r="C22" s="2"/>
      <c r="D22" s="2"/>
      <c r="E22" s="2"/>
      <c r="F22" s="2"/>
      <c r="G22" s="2"/>
      <c r="H22" s="2"/>
    </row>
    <row r="23" spans="1:8" ht="15.6" x14ac:dyDescent="0.3">
      <c r="A23" s="19" t="s">
        <v>16</v>
      </c>
      <c r="B23" s="15"/>
      <c r="C23" s="14">
        <f t="shared" ref="C23:H23" si="5">SUM(C16+C18)</f>
        <v>8570</v>
      </c>
      <c r="D23" s="14">
        <f t="shared" si="5"/>
        <v>7170</v>
      </c>
      <c r="E23" s="14">
        <f t="shared" si="5"/>
        <v>7170</v>
      </c>
      <c r="F23" s="14">
        <f t="shared" si="5"/>
        <v>7170</v>
      </c>
      <c r="G23" s="14">
        <f t="shared" si="5"/>
        <v>7170</v>
      </c>
      <c r="H23" s="14">
        <f t="shared" si="5"/>
        <v>7170</v>
      </c>
    </row>
    <row r="24" spans="1:8" x14ac:dyDescent="0.3">
      <c r="A24" s="2"/>
      <c r="B24" s="2"/>
      <c r="C24" s="2"/>
      <c r="D24" s="2"/>
      <c r="E24" s="2"/>
      <c r="F24" s="2"/>
      <c r="G24" s="2"/>
      <c r="H24" s="2"/>
    </row>
    <row r="25" spans="1:8" ht="15.6" x14ac:dyDescent="0.3">
      <c r="A25" s="17" t="s">
        <v>17</v>
      </c>
      <c r="B25" s="13"/>
      <c r="C25" s="13"/>
      <c r="D25" s="13"/>
      <c r="E25" s="13"/>
      <c r="F25" s="13"/>
      <c r="G25" s="13"/>
      <c r="H25" s="13"/>
    </row>
    <row r="26" spans="1:8" x14ac:dyDescent="0.3">
      <c r="A26" s="4" t="s">
        <v>18</v>
      </c>
      <c r="B26" s="4" t="s">
        <v>19</v>
      </c>
      <c r="C26" s="4">
        <f t="shared" ref="C26:H26" si="6">C28+C29</f>
        <v>5610</v>
      </c>
      <c r="D26" s="4">
        <f t="shared" si="6"/>
        <v>5610</v>
      </c>
      <c r="E26" s="4">
        <f t="shared" si="6"/>
        <v>5660</v>
      </c>
      <c r="F26" s="4">
        <f t="shared" si="6"/>
        <v>5710</v>
      </c>
      <c r="G26" s="4">
        <f t="shared" si="6"/>
        <v>5710</v>
      </c>
      <c r="H26" s="4">
        <f t="shared" si="6"/>
        <v>5710</v>
      </c>
    </row>
    <row r="27" spans="1:8" x14ac:dyDescent="0.3">
      <c r="A27" s="2"/>
      <c r="B27" s="2" t="s">
        <v>20</v>
      </c>
      <c r="C27" s="2"/>
      <c r="D27" s="2"/>
      <c r="E27" s="2"/>
      <c r="F27" s="2"/>
      <c r="G27" s="2"/>
      <c r="H27" s="2"/>
    </row>
    <row r="28" spans="1:8" x14ac:dyDescent="0.3">
      <c r="A28" s="2"/>
      <c r="B28" s="20" t="s">
        <v>21</v>
      </c>
      <c r="C28" s="2">
        <v>5500</v>
      </c>
      <c r="D28" s="2">
        <v>5500</v>
      </c>
      <c r="E28" s="2">
        <v>5550</v>
      </c>
      <c r="F28" s="2">
        <v>5600</v>
      </c>
      <c r="G28" s="2">
        <v>5600</v>
      </c>
      <c r="H28" s="2">
        <v>5600</v>
      </c>
    </row>
    <row r="29" spans="1:8" x14ac:dyDescent="0.3">
      <c r="A29" s="2"/>
      <c r="B29" s="11" t="s">
        <v>36</v>
      </c>
      <c r="C29" s="2">
        <v>110</v>
      </c>
      <c r="D29" s="2">
        <v>110</v>
      </c>
      <c r="E29" s="2">
        <v>110</v>
      </c>
      <c r="F29" s="2">
        <v>110</v>
      </c>
      <c r="G29" s="2">
        <v>110</v>
      </c>
      <c r="H29" s="2">
        <v>110</v>
      </c>
    </row>
    <row r="30" spans="1:8" x14ac:dyDescent="0.3">
      <c r="A30" s="4" t="s">
        <v>22</v>
      </c>
      <c r="B30" s="4" t="s">
        <v>23</v>
      </c>
      <c r="C30" s="4">
        <v>2400</v>
      </c>
      <c r="D30" s="4">
        <f>D31+D32+D33</f>
        <v>0</v>
      </c>
      <c r="E30" s="4">
        <f t="shared" ref="E30:H30" si="7">E31+E32+E33</f>
        <v>0</v>
      </c>
      <c r="F30" s="4">
        <f t="shared" si="7"/>
        <v>0</v>
      </c>
      <c r="G30" s="4">
        <f t="shared" si="7"/>
        <v>0</v>
      </c>
      <c r="H30" s="4">
        <f t="shared" si="7"/>
        <v>0</v>
      </c>
    </row>
    <row r="31" spans="1:8" x14ac:dyDescent="0.3">
      <c r="A31" s="2"/>
      <c r="B31" s="11" t="s">
        <v>44</v>
      </c>
      <c r="C31" s="2">
        <v>2400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</row>
    <row r="32" spans="1:8" x14ac:dyDescent="0.3">
      <c r="A32" s="2"/>
      <c r="B32" s="11"/>
      <c r="C32" s="2"/>
      <c r="D32" s="2"/>
      <c r="E32" s="2"/>
      <c r="F32" s="2"/>
      <c r="G32" s="2"/>
      <c r="H32" s="2"/>
    </row>
    <row r="33" spans="1:16" x14ac:dyDescent="0.3">
      <c r="A33" s="2"/>
      <c r="B33" s="5"/>
      <c r="C33" s="2"/>
      <c r="D33" s="2"/>
      <c r="E33" s="2"/>
      <c r="F33" s="2"/>
      <c r="G33" s="2"/>
      <c r="H33" s="2"/>
    </row>
    <row r="34" spans="1:16" x14ac:dyDescent="0.3">
      <c r="A34" s="22" t="s">
        <v>24</v>
      </c>
      <c r="B34" s="22"/>
      <c r="C34" s="14">
        <f t="shared" ref="C34:H34" si="8">SUM(C26+C30)</f>
        <v>8010</v>
      </c>
      <c r="D34" s="14">
        <f t="shared" si="8"/>
        <v>5610</v>
      </c>
      <c r="E34" s="14">
        <f t="shared" si="8"/>
        <v>5660</v>
      </c>
      <c r="F34" s="14">
        <f t="shared" si="8"/>
        <v>5710</v>
      </c>
      <c r="G34" s="14">
        <f t="shared" si="8"/>
        <v>5710</v>
      </c>
      <c r="H34" s="14">
        <f t="shared" si="8"/>
        <v>5710</v>
      </c>
    </row>
    <row r="35" spans="1:16" x14ac:dyDescent="0.3">
      <c r="A35" s="2"/>
      <c r="B35" s="2"/>
      <c r="C35" s="2"/>
      <c r="D35" s="2"/>
      <c r="E35" s="2"/>
      <c r="F35" s="2"/>
      <c r="G35" s="2"/>
      <c r="H35" s="2"/>
    </row>
    <row r="36" spans="1:16" x14ac:dyDescent="0.3">
      <c r="A36" s="2" t="s">
        <v>25</v>
      </c>
      <c r="B36" s="11" t="s">
        <v>26</v>
      </c>
      <c r="C36" s="16">
        <f>C38+C39</f>
        <v>1919</v>
      </c>
      <c r="D36" s="16">
        <f t="shared" ref="D36:H36" si="9">D38+D39</f>
        <v>1946</v>
      </c>
      <c r="E36" s="16">
        <f t="shared" si="9"/>
        <v>1928</v>
      </c>
      <c r="F36" s="16">
        <f t="shared" si="9"/>
        <v>1910</v>
      </c>
      <c r="G36" s="16">
        <f t="shared" si="9"/>
        <v>1892</v>
      </c>
      <c r="H36" s="16">
        <f t="shared" si="9"/>
        <v>1874</v>
      </c>
    </row>
    <row r="37" spans="1:16" x14ac:dyDescent="0.3">
      <c r="A37" s="2" t="s">
        <v>27</v>
      </c>
      <c r="B37" s="2"/>
      <c r="C37" s="2"/>
      <c r="D37" s="2"/>
      <c r="E37" s="2"/>
      <c r="F37" s="2"/>
      <c r="G37" s="2"/>
      <c r="H37" s="2"/>
    </row>
    <row r="38" spans="1:16" x14ac:dyDescent="0.3">
      <c r="A38" s="18" t="s">
        <v>13</v>
      </c>
      <c r="B38" s="2" t="s">
        <v>28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P38" s="6"/>
    </row>
    <row r="39" spans="1:16" x14ac:dyDescent="0.3">
      <c r="A39" s="18" t="s">
        <v>29</v>
      </c>
      <c r="B39" s="2" t="s">
        <v>30</v>
      </c>
      <c r="C39" s="2">
        <v>1919</v>
      </c>
      <c r="D39" s="2">
        <v>1946</v>
      </c>
      <c r="E39" s="2">
        <v>1928</v>
      </c>
      <c r="F39" s="2">
        <v>1910</v>
      </c>
      <c r="G39" s="2">
        <v>1892</v>
      </c>
      <c r="H39" s="2">
        <v>1874</v>
      </c>
    </row>
    <row r="40" spans="1:16" x14ac:dyDescent="0.3">
      <c r="A40" s="23"/>
      <c r="B40" s="2"/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</row>
    <row r="41" spans="1:16" ht="15.6" x14ac:dyDescent="0.3">
      <c r="A41" s="21" t="s">
        <v>31</v>
      </c>
      <c r="B41" s="16"/>
      <c r="C41" s="24">
        <f>SUM(C34+C36)</f>
        <v>9929</v>
      </c>
      <c r="D41" s="24">
        <f>SUM(D34+D36)</f>
        <v>7556</v>
      </c>
      <c r="E41" s="24">
        <f t="shared" ref="E41:H41" si="10">SUM(E34+E36)</f>
        <v>7588</v>
      </c>
      <c r="F41" s="24">
        <f t="shared" si="10"/>
        <v>7620</v>
      </c>
      <c r="G41" s="24">
        <f t="shared" si="10"/>
        <v>7602</v>
      </c>
      <c r="H41" s="24">
        <f t="shared" si="10"/>
        <v>7584</v>
      </c>
    </row>
    <row r="42" spans="1:16" s="7" customFormat="1" ht="12.75" customHeight="1" x14ac:dyDescent="0.2">
      <c r="A42" s="28" t="s">
        <v>41</v>
      </c>
      <c r="B42" s="28"/>
      <c r="C42" s="28"/>
      <c r="D42" s="28"/>
      <c r="E42" s="28"/>
      <c r="F42" s="28"/>
      <c r="G42" s="28"/>
      <c r="H42" s="28"/>
    </row>
    <row r="43" spans="1:16" ht="12" customHeight="1" x14ac:dyDescent="0.3">
      <c r="A43" s="28"/>
      <c r="B43" s="28"/>
      <c r="C43" s="28"/>
      <c r="D43" s="28"/>
      <c r="E43" s="28"/>
      <c r="F43" s="28"/>
      <c r="G43" s="28"/>
      <c r="H43" s="28"/>
    </row>
    <row r="44" spans="1:16" ht="7.5" customHeight="1" x14ac:dyDescent="0.3">
      <c r="A44" s="28"/>
      <c r="B44" s="28"/>
      <c r="C44" s="28"/>
      <c r="D44" s="28"/>
      <c r="E44" s="28"/>
      <c r="F44" s="28"/>
      <c r="G44" s="28"/>
      <c r="H44" s="28"/>
    </row>
    <row r="45" spans="1:16" x14ac:dyDescent="0.3">
      <c r="A45" s="27" t="s">
        <v>42</v>
      </c>
      <c r="B45" s="27"/>
      <c r="C45" s="27"/>
      <c r="D45" s="27"/>
      <c r="E45" s="27"/>
      <c r="F45" s="27"/>
      <c r="G45" s="27"/>
      <c r="H45" s="27"/>
    </row>
    <row r="46" spans="1:16" ht="15" customHeight="1" x14ac:dyDescent="0.3">
      <c r="A46" s="27"/>
      <c r="B46" s="27"/>
      <c r="C46" s="27"/>
      <c r="D46" s="27"/>
      <c r="E46" s="27"/>
      <c r="F46" s="27"/>
      <c r="G46" s="27"/>
      <c r="H46" s="27"/>
    </row>
    <row r="47" spans="1:16" x14ac:dyDescent="0.3">
      <c r="A47" t="s">
        <v>32</v>
      </c>
    </row>
    <row r="48" spans="1:16" x14ac:dyDescent="0.3">
      <c r="A48" t="s">
        <v>33</v>
      </c>
      <c r="B48" t="s">
        <v>34</v>
      </c>
    </row>
    <row r="49" spans="1:8" ht="20.25" customHeight="1" x14ac:dyDescent="0.3">
      <c r="A49" s="29" t="s">
        <v>38</v>
      </c>
      <c r="B49" s="29"/>
      <c r="C49" s="29"/>
      <c r="D49" s="29"/>
      <c r="E49" s="29"/>
      <c r="F49" s="29"/>
      <c r="G49" s="29"/>
      <c r="H49" s="29"/>
    </row>
    <row r="50" spans="1:8" ht="20.25" customHeight="1" x14ac:dyDescent="0.3">
      <c r="A50" s="29"/>
      <c r="B50" s="29"/>
      <c r="C50" s="29"/>
      <c r="D50" s="29"/>
      <c r="E50" s="29"/>
      <c r="F50" s="29"/>
      <c r="G50" s="29"/>
      <c r="H50" s="29"/>
    </row>
    <row r="51" spans="1:8" x14ac:dyDescent="0.3">
      <c r="A51" s="26"/>
      <c r="B51" s="26"/>
      <c r="C51" s="26"/>
      <c r="D51" s="8"/>
      <c r="E51" s="8"/>
      <c r="F51" s="8"/>
    </row>
    <row r="52" spans="1:8" x14ac:dyDescent="0.3">
      <c r="A52" s="8"/>
      <c r="B52" s="8"/>
      <c r="C52" s="8"/>
      <c r="D52" s="8"/>
      <c r="E52" s="8"/>
      <c r="F52" s="8"/>
    </row>
    <row r="53" spans="1:8" x14ac:dyDescent="0.3">
      <c r="A53" s="9"/>
      <c r="B53" s="8"/>
      <c r="C53" s="8"/>
      <c r="D53" s="8"/>
      <c r="E53" s="8"/>
      <c r="F53" s="8"/>
    </row>
    <row r="54" spans="1:8" x14ac:dyDescent="0.3">
      <c r="A54" s="9"/>
      <c r="B54" s="8"/>
      <c r="C54" s="8"/>
      <c r="D54" s="8"/>
      <c r="E54" s="8"/>
      <c r="F54" s="8"/>
    </row>
    <row r="55" spans="1:8" x14ac:dyDescent="0.3">
      <c r="A55" s="9"/>
      <c r="B55" s="8"/>
      <c r="C55" s="8"/>
      <c r="D55" s="8"/>
      <c r="E55" s="8"/>
      <c r="F55" s="8"/>
    </row>
    <row r="56" spans="1:8" x14ac:dyDescent="0.3">
      <c r="A56" s="8"/>
      <c r="B56" s="8"/>
      <c r="C56" s="8"/>
      <c r="D56" s="8"/>
      <c r="E56" s="8"/>
      <c r="F56" s="8"/>
    </row>
    <row r="57" spans="1:8" x14ac:dyDescent="0.3">
      <c r="A57" s="8"/>
      <c r="B57" s="8"/>
      <c r="C57" s="8"/>
      <c r="D57" s="8"/>
      <c r="E57" s="8"/>
      <c r="F57" s="8"/>
    </row>
    <row r="58" spans="1:8" x14ac:dyDescent="0.3">
      <c r="A58" s="10"/>
      <c r="B58" s="8"/>
      <c r="C58" s="8"/>
      <c r="D58" s="8"/>
      <c r="E58" s="8"/>
      <c r="F58" s="8"/>
    </row>
    <row r="59" spans="1:8" x14ac:dyDescent="0.3">
      <c r="A59" s="9"/>
      <c r="B59" s="8"/>
      <c r="C59" s="8"/>
      <c r="D59" s="8"/>
      <c r="E59" s="8"/>
      <c r="F59" s="8"/>
    </row>
    <row r="60" spans="1:8" x14ac:dyDescent="0.3">
      <c r="A60" s="9"/>
      <c r="B60" s="8"/>
      <c r="C60" s="8"/>
      <c r="D60" s="8"/>
      <c r="E60" s="8"/>
      <c r="F60" s="8"/>
    </row>
    <row r="61" spans="1:8" x14ac:dyDescent="0.3">
      <c r="A61" s="9"/>
      <c r="B61" s="8"/>
      <c r="C61" s="8"/>
      <c r="D61" s="8"/>
      <c r="E61" s="8"/>
      <c r="F61" s="8"/>
    </row>
    <row r="62" spans="1:8" x14ac:dyDescent="0.3">
      <c r="A62" s="8"/>
      <c r="B62" s="8"/>
      <c r="C62" s="8"/>
      <c r="D62" s="8"/>
      <c r="E62" s="8"/>
      <c r="F62" s="8"/>
    </row>
  </sheetData>
  <mergeCells count="5">
    <mergeCell ref="A51:C51"/>
    <mergeCell ref="A45:H46"/>
    <mergeCell ref="A42:H44"/>
    <mergeCell ref="A49:H50"/>
    <mergeCell ref="A1:H1"/>
  </mergeCells>
  <printOptions horizontalCentered="1" verticalCentered="1"/>
  <pageMargins left="0.70833333333333304" right="0.70833333333333304" top="0.59027777777777801" bottom="0.39374999999999999" header="0.51180555555555496" footer="0.51180555555555496"/>
  <pageSetup paperSize="9" firstPageNumber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Jitka</dc:creator>
  <cp:lastModifiedBy>Dagmar Míková</cp:lastModifiedBy>
  <cp:revision>8</cp:revision>
  <cp:lastPrinted>2018-11-27T07:50:37Z</cp:lastPrinted>
  <dcterms:created xsi:type="dcterms:W3CDTF">2017-05-31T10:18:22Z</dcterms:created>
  <dcterms:modified xsi:type="dcterms:W3CDTF">2025-09-13T11:13:10Z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